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Draft Formats\"/>
    </mc:Choice>
  </mc:AlternateContent>
  <bookViews>
    <workbookView xWindow="0" yWindow="0" windowWidth="20490" windowHeight="7755"/>
  </bookViews>
  <sheets>
    <sheet name="Debtors Ageing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'Debtors Ageing '!#REF!</definedName>
    <definedName name="_Order1" hidden="1">255</definedName>
    <definedName name="_Order2" hidden="1">255</definedName>
    <definedName name="_Regression_Int" hidden="1">1</definedName>
    <definedName name="_xlnm.Database" localSheetId="0">[1]LoanDetail!#REF!</definedName>
    <definedName name="_xlnm.Database">[1]LoanDetail!#REF!</definedName>
    <definedName name="hgf">'[2]Balance Sheet'!$A$2:$I$334</definedName>
    <definedName name="KKK">'[3]Balance Sheet'!$A$2:$I$334</definedName>
    <definedName name="lkjj">'[4]Balance Sheet'!$A$2:$I$334</definedName>
    <definedName name="_xlnm.Print_Area">#REF!</definedName>
    <definedName name="rtt">'[5]Balance Sheet'!$A$1:$I$50</definedName>
    <definedName name="sheet">'[4]Balance Sheet'!$A$2:$I$334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N40" i="1"/>
  <c r="N41" i="1"/>
  <c r="N37" i="1"/>
  <c r="N33" i="1"/>
  <c r="N29" i="1"/>
  <c r="N25" i="1"/>
  <c r="N21" i="1"/>
  <c r="N17" i="1"/>
  <c r="N14" i="1"/>
  <c r="N10" i="1"/>
  <c r="N6" i="1"/>
  <c r="N3" i="1" l="1"/>
  <c r="N11" i="1"/>
  <c r="N18" i="1"/>
  <c r="N26" i="1"/>
  <c r="N34" i="1"/>
  <c r="N4" i="1"/>
  <c r="N12" i="1"/>
  <c r="N19" i="1"/>
  <c r="N23" i="1"/>
  <c r="N35" i="1"/>
  <c r="E44" i="1"/>
  <c r="E45" i="1" s="1"/>
  <c r="N7" i="1"/>
  <c r="N22" i="1"/>
  <c r="N30" i="1"/>
  <c r="N38" i="1"/>
  <c r="N42" i="1"/>
  <c r="N8" i="1"/>
  <c r="N15" i="1"/>
  <c r="N27" i="1"/>
  <c r="N31" i="1"/>
  <c r="N39" i="1"/>
  <c r="N5" i="1"/>
  <c r="N9" i="1"/>
  <c r="N13" i="1"/>
  <c r="N16" i="1"/>
  <c r="N20" i="1"/>
  <c r="N24" i="1"/>
  <c r="N28" i="1"/>
  <c r="N32" i="1"/>
  <c r="N36" i="1"/>
  <c r="F44" i="1"/>
  <c r="F45" i="1" s="1"/>
  <c r="N43" i="1" l="1"/>
</calcChain>
</file>

<file path=xl/sharedStrings.xml><?xml version="1.0" encoding="utf-8"?>
<sst xmlns="http://schemas.openxmlformats.org/spreadsheetml/2006/main" count="26" uniqueCount="26">
  <si>
    <t>0-30 Days</t>
  </si>
  <si>
    <t>31-45 Days</t>
  </si>
  <si>
    <t>46-60 Days</t>
  </si>
  <si>
    <t>61-90 Days</t>
  </si>
  <si>
    <t>91-120 Days</t>
  </si>
  <si>
    <t>121-180 Days</t>
  </si>
  <si>
    <t>181-270 Days</t>
  </si>
  <si>
    <t>271-365 Days</t>
  </si>
  <si>
    <t>366-730 Days</t>
  </si>
  <si>
    <t>Over 730 Days</t>
  </si>
  <si>
    <t>Total Receivable</t>
  </si>
  <si>
    <t>% of Total Debtors</t>
  </si>
  <si>
    <t>Remarks</t>
  </si>
  <si>
    <t>AASANDHA COMPANY</t>
  </si>
  <si>
    <t>USD 132,622.55  pending in Finance ministry as at 10-11-20</t>
  </si>
  <si>
    <t>Maldives Police Service</t>
  </si>
  <si>
    <t>USD 11,686.99 received on 19-10-20</t>
  </si>
  <si>
    <t>Maldives National Defence Force</t>
  </si>
  <si>
    <t>USD 170,296.84 pending in finance ministry as at 10-11-20</t>
  </si>
  <si>
    <t>Solarelle Insurance Pvt Ltd</t>
  </si>
  <si>
    <t>USD 18,561.51 received on 11-10-20</t>
  </si>
  <si>
    <t>TOTAL</t>
  </si>
  <si>
    <t>#</t>
  </si>
  <si>
    <t>Creditors/Debtors</t>
  </si>
  <si>
    <t>CREDITORS/DEBTORS AGEING AS AT ………….. in USD</t>
  </si>
  <si>
    <t xml:space="preserve">* The above are excluding debtors classified as overdue and related party transactions of tha company.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</si>
</sst>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venir Book"/>
    </font>
    <font>
      <sz val="11"/>
      <color theme="1"/>
      <name val="Avenir Book"/>
    </font>
    <font>
      <b/>
      <sz val="11"/>
      <color theme="1"/>
      <name val="Avenir Book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3" fontId="4" fillId="0" borderId="3" xfId="1" applyFont="1" applyFill="1" applyBorder="1" applyAlignment="1">
      <alignment horizontal="center" vertical="top"/>
    </xf>
    <xf numFmtId="10" fontId="4" fillId="0" borderId="3" xfId="2" applyNumberFormat="1" applyFont="1" applyFill="1" applyBorder="1" applyAlignment="1">
      <alignment horizontal="center" vertical="top"/>
    </xf>
    <xf numFmtId="43" fontId="4" fillId="0" borderId="4" xfId="1" applyFont="1" applyFill="1" applyBorder="1" applyAlignment="1">
      <alignment vertical="top"/>
    </xf>
    <xf numFmtId="43" fontId="3" fillId="0" borderId="5" xfId="0" applyNumberFormat="1" applyFont="1" applyFill="1" applyBorder="1" applyAlignment="1">
      <alignment vertical="top"/>
    </xf>
    <xf numFmtId="43" fontId="3" fillId="0" borderId="6" xfId="0" applyNumberFormat="1" applyFont="1" applyFill="1" applyBorder="1" applyAlignment="1">
      <alignment vertical="top"/>
    </xf>
    <xf numFmtId="39" fontId="3" fillId="0" borderId="6" xfId="0" applyNumberFormat="1" applyFont="1" applyFill="1" applyBorder="1" applyAlignment="1">
      <alignment vertical="top"/>
    </xf>
    <xf numFmtId="10" fontId="3" fillId="0" borderId="6" xfId="2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0" xfId="1" applyFont="1" applyFill="1" applyAlignment="1">
      <alignment vertical="top"/>
    </xf>
    <xf numFmtId="0" fontId="4" fillId="0" borderId="8" xfId="0" applyFont="1" applyFill="1" applyBorder="1" applyAlignment="1">
      <alignment vertical="top"/>
    </xf>
    <xf numFmtId="43" fontId="4" fillId="0" borderId="9" xfId="0" applyNumberFormat="1" applyFont="1" applyFill="1" applyBorder="1" applyAlignment="1">
      <alignment vertical="top"/>
    </xf>
    <xf numFmtId="39" fontId="4" fillId="0" borderId="9" xfId="0" applyNumberFormat="1" applyFont="1" applyFill="1" applyBorder="1" applyAlignment="1">
      <alignment vertical="top"/>
    </xf>
    <xf numFmtId="9" fontId="4" fillId="0" borderId="9" xfId="2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9" fontId="3" fillId="0" borderId="0" xfId="0" applyNumberFormat="1" applyFont="1" applyFill="1" applyAlignment="1">
      <alignment vertical="top"/>
    </xf>
    <xf numFmtId="10" fontId="3" fillId="0" borderId="0" xfId="2" applyNumberFormat="1" applyFont="1" applyFill="1" applyAlignment="1">
      <alignment vertical="top"/>
    </xf>
    <xf numFmtId="9" fontId="3" fillId="0" borderId="0" xfId="2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ans\c\loan\LOANLOSS206203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LCFS\Corporate-finance$\Desktop\from%20auditors\Users\Abhijit\Desktop\Documents%20and%20Settings\P.%20L.%20Shrestha\Desktop\ABC\SRP\Ganapati%20Rosin\2058-59\Rosi%20BS58-5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an\d\ABC\SRP\Ganapati%20Rosin\2058-59\Rosi%20BS58-5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ip\d%20(sudip)\ABC\SRP\Ganapati%20Rosin\2058-59\Rosi%20BS58-5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LCFS\Corporate-finance$\Desktop\from%20auditors\Users\Abhijit\Desktop\ABC%20SRP\ABC\SRP\Machan\Machan%20061\Machan%20BS-60-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S"/>
      <sheetName val="Sheet1"/>
      <sheetName val="LoanDetail"/>
      <sheetName val="TOTAL"/>
      <sheetName val="Sheet2"/>
      <sheetName val="B-Sheet &amp; Detail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</sheetNames>
    <sheetDataSet>
      <sheetData sheetId="0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  <sheetName val="SALES-VAL"/>
      <sheetName val="panNO"/>
    </sheetNames>
    <sheetDataSet>
      <sheetData sheetId="0" refreshError="1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DEPRECIATION"/>
      <sheetName val="Calculation Of Income "/>
      <sheetName val="Fixed Assets"/>
      <sheetName val="Repair &amp; Maint"/>
      <sheetName val="Tax Depreciation "/>
      <sheetName val="CL_ST"/>
      <sheetName val="Valuation of Closing Stock"/>
      <sheetName val="4(ga)"/>
      <sheetName val="ANUSUCHI_KA"/>
      <sheetName val="CRITERIA1"/>
    </sheetNames>
    <sheetDataSet>
      <sheetData sheetId="0" refreshError="1">
        <row r="2">
          <cell r="A2" t="str">
            <v>BIRPUR, KAPILVASTU</v>
          </cell>
        </row>
        <row r="3">
          <cell r="A3" t="str">
            <v>BALANCE SHEET AS AT ASHAD 32, 2059</v>
          </cell>
        </row>
        <row r="5">
          <cell r="A5" t="str">
            <v>SOURCE OF FUND</v>
          </cell>
          <cell r="D5" t="str">
            <v>SCH.</v>
          </cell>
          <cell r="F5" t="str">
            <v>2059/3/32</v>
          </cell>
          <cell r="H5" t="str">
            <v>2058/3/31</v>
          </cell>
        </row>
        <row r="6">
          <cell r="A6" t="str">
            <v>1. SHARE HOLDER'S FUND:</v>
          </cell>
          <cell r="F6" t="str">
            <v>NRS.</v>
          </cell>
          <cell r="H6" t="str">
            <v>NRS.</v>
          </cell>
        </row>
        <row r="7">
          <cell r="A7" t="str">
            <v xml:space="preserve">    a. SHARE CAPITAL</v>
          </cell>
          <cell r="D7" t="str">
            <v>A</v>
          </cell>
          <cell r="F7">
            <v>40000000</v>
          </cell>
          <cell r="H7">
            <v>40000000</v>
          </cell>
        </row>
        <row r="8">
          <cell r="A8" t="str">
            <v xml:space="preserve">    b. GENERAL RESERVE</v>
          </cell>
          <cell r="F8">
            <v>0</v>
          </cell>
          <cell r="H8">
            <v>0</v>
          </cell>
        </row>
        <row r="9">
          <cell r="A9" t="str">
            <v xml:space="preserve">    b. PROFIT &amp; LOSS ACCOUNT</v>
          </cell>
          <cell r="F9">
            <v>103471.19</v>
          </cell>
          <cell r="H9">
            <v>1679468.3</v>
          </cell>
        </row>
        <row r="10">
          <cell r="A10" t="str">
            <v>2. SHARE ADVANCE</v>
          </cell>
          <cell r="F10">
            <v>0</v>
          </cell>
          <cell r="H10">
            <v>0</v>
          </cell>
        </row>
        <row r="11">
          <cell r="A11" t="str">
            <v>TOTAL SOURCES OF FUND (1+2)</v>
          </cell>
          <cell r="F11">
            <v>40103471.189999998</v>
          </cell>
          <cell r="H11">
            <v>41679468.299999997</v>
          </cell>
        </row>
        <row r="14">
          <cell r="A14" t="str">
            <v>3. LONG TERM LOAN (SECURED)</v>
          </cell>
          <cell r="F14">
            <v>0</v>
          </cell>
          <cell r="H14">
            <v>0</v>
          </cell>
        </row>
        <row r="15">
          <cell r="F15">
            <v>40103471.189999998</v>
          </cell>
          <cell r="H15">
            <v>41679468.299999997</v>
          </cell>
        </row>
        <row r="18">
          <cell r="A18" t="str">
            <v>APPLICATION OF FUND</v>
          </cell>
        </row>
        <row r="19">
          <cell r="A19" t="str">
            <v xml:space="preserve">1. FIXED ASSETS </v>
          </cell>
        </row>
        <row r="20">
          <cell r="A20" t="str">
            <v xml:space="preserve">    a. COST PRICE</v>
          </cell>
          <cell r="D20" t="str">
            <v>B</v>
          </cell>
          <cell r="F20">
            <v>23347727.879999999</v>
          </cell>
          <cell r="H20">
            <v>23015415.449999999</v>
          </cell>
        </row>
        <row r="21">
          <cell r="A21" t="str">
            <v xml:space="preserve">    b. ACCUMULATED DEPRECIATION</v>
          </cell>
          <cell r="D21" t="str">
            <v>B</v>
          </cell>
          <cell r="F21">
            <v>5167954.38</v>
          </cell>
          <cell r="H21">
            <v>4652678.25</v>
          </cell>
        </row>
        <row r="24">
          <cell r="A24" t="str">
            <v xml:space="preserve">    c. WRITTEN DOWN VALUE</v>
          </cell>
          <cell r="D24" t="str">
            <v>B</v>
          </cell>
          <cell r="F24">
            <v>18179773.5</v>
          </cell>
          <cell r="H24">
            <v>18362737.199999999</v>
          </cell>
        </row>
        <row r="25">
          <cell r="A25" t="str">
            <v>2. INVESTMENT</v>
          </cell>
          <cell r="F25">
            <v>0</v>
          </cell>
          <cell r="H25">
            <v>0</v>
          </cell>
        </row>
        <row r="26">
          <cell r="A26" t="str">
            <v>2. CURRENT ASSETS</v>
          </cell>
        </row>
        <row r="27">
          <cell r="A27" t="str">
            <v xml:space="preserve">    a. CASH AND BANKS</v>
          </cell>
          <cell r="D27" t="str">
            <v>C</v>
          </cell>
          <cell r="F27">
            <v>1657990.93</v>
          </cell>
          <cell r="H27">
            <v>2113561.69</v>
          </cell>
        </row>
        <row r="28">
          <cell r="A28" t="str">
            <v xml:space="preserve">    b. RECEIVABLE, ADVANCES &amp; DEPOSITS</v>
          </cell>
          <cell r="D28" t="str">
            <v>D</v>
          </cell>
          <cell r="F28">
            <v>12075991.99</v>
          </cell>
          <cell r="H28">
            <v>14972093.220000001</v>
          </cell>
        </row>
        <row r="29">
          <cell r="A29" t="str">
            <v xml:space="preserve">    c. CLOSING STOCK</v>
          </cell>
          <cell r="D29" t="str">
            <v>E</v>
          </cell>
          <cell r="F29">
            <v>29104690.550000001</v>
          </cell>
          <cell r="H29">
            <v>43549199.170000002</v>
          </cell>
        </row>
        <row r="32">
          <cell r="A32" t="str">
            <v xml:space="preserve">  TOTAL CURRENT ASSETS (A)</v>
          </cell>
          <cell r="F32">
            <v>42838673.469999999</v>
          </cell>
          <cell r="H32">
            <v>60634854.079999998</v>
          </cell>
        </row>
        <row r="33">
          <cell r="A33" t="str">
            <v xml:space="preserve">  LESS: CURRENT LIABILITIES</v>
          </cell>
        </row>
        <row r="34">
          <cell r="A34" t="str">
            <v xml:space="preserve">    a. ACCOUNTS PAYABLE</v>
          </cell>
          <cell r="D34" t="str">
            <v>F</v>
          </cell>
          <cell r="F34">
            <v>16111794.609999999</v>
          </cell>
          <cell r="H34">
            <v>19478625.34</v>
          </cell>
        </row>
        <row r="35">
          <cell r="A35" t="str">
            <v xml:space="preserve">    b. SHORT TERM LOAN (SECURED)</v>
          </cell>
          <cell r="D35" t="str">
            <v>G</v>
          </cell>
          <cell r="F35">
            <v>4966985.67</v>
          </cell>
          <cell r="H35">
            <v>18327120.379999999</v>
          </cell>
        </row>
        <row r="38">
          <cell r="A38" t="str">
            <v xml:space="preserve">  TOTAL CURRENT LIABILITIES (B)</v>
          </cell>
          <cell r="F38">
            <v>21078780.280000001</v>
          </cell>
          <cell r="H38">
            <v>37805745.719999999</v>
          </cell>
        </row>
        <row r="39">
          <cell r="A39" t="str">
            <v xml:space="preserve">  NET CURRENT ASSETS (A-B)</v>
          </cell>
          <cell r="F39">
            <v>21759893.190000001</v>
          </cell>
          <cell r="H39">
            <v>22829108.359999999</v>
          </cell>
        </row>
        <row r="41">
          <cell r="A41" t="str">
            <v>3. MISCELLANEOUS EXPENDITURE</v>
          </cell>
          <cell r="D41" t="str">
            <v>H</v>
          </cell>
          <cell r="F41">
            <v>163804.5</v>
          </cell>
          <cell r="H41">
            <v>487622.74</v>
          </cell>
        </row>
        <row r="44">
          <cell r="A44" t="str">
            <v>TOTAL APPLICATION OF FUND (1+2+3)</v>
          </cell>
          <cell r="F44">
            <v>40103471.189999998</v>
          </cell>
          <cell r="H44">
            <v>41679468.299999997</v>
          </cell>
        </row>
        <row r="47">
          <cell r="A47" t="str">
            <v>NOTES TO ANNUAL ACCOUNTS</v>
          </cell>
          <cell r="D47" t="str">
            <v>M</v>
          </cell>
          <cell r="F47">
            <v>0</v>
          </cell>
          <cell r="H47">
            <v>0</v>
          </cell>
        </row>
        <row r="49">
          <cell r="A49" t="str">
            <v xml:space="preserve">NOTE: SCHEDULE "A TO M" ARE INTEGRAL PART OF THIS FINANCIAL STATEMENTS. </v>
          </cell>
        </row>
        <row r="51">
          <cell r="A51" t="str">
            <v>AS PER OUR REPORT</v>
          </cell>
        </row>
        <row r="52">
          <cell r="A52" t="str">
            <v>OF EVEN DATE</v>
          </cell>
        </row>
        <row r="53">
          <cell r="A53" t="str">
            <v>FOR: S. R. PANDEY &amp; CO.</v>
          </cell>
        </row>
        <row r="54">
          <cell r="A54" t="str">
            <v>CHARTERED ACCOUNTANTS</v>
          </cell>
        </row>
        <row r="59">
          <cell r="A59" t="str">
            <v>_______________</v>
          </cell>
          <cell r="C59" t="str">
            <v>__________</v>
          </cell>
          <cell r="E59" t="str">
            <v>_________________</v>
          </cell>
          <cell r="F59" t="str">
            <v>__________</v>
          </cell>
          <cell r="H59" t="str">
            <v>_______________</v>
          </cell>
        </row>
        <row r="60">
          <cell r="A60" t="str">
            <v>(S. R. PANDEY)</v>
          </cell>
          <cell r="C60" t="str">
            <v>CHAIRMAN</v>
          </cell>
          <cell r="E60" t="str">
            <v>MANAGING DIRECTOR</v>
          </cell>
          <cell r="F60" t="str">
            <v xml:space="preserve"> DIRECTORS</v>
          </cell>
          <cell r="H60" t="str">
            <v>ACCOUNTANT</v>
          </cell>
        </row>
        <row r="61">
          <cell r="A61" t="str">
            <v>CHARTERED ACCOUNTANT</v>
          </cell>
        </row>
        <row r="62">
          <cell r="A62" t="str">
            <v xml:space="preserve">PLACE : KATHMANDU    </v>
          </cell>
        </row>
        <row r="63">
          <cell r="A63" t="str">
            <v>DATE: 2059/6/4</v>
          </cell>
        </row>
        <row r="65">
          <cell r="A65" t="str">
            <v>GANPATI ROSIN AND TURPENTINE INDUSTRY PRIVATE LIMITED.</v>
          </cell>
        </row>
        <row r="66">
          <cell r="A66" t="str">
            <v>BIRPUR, KAPILVASTU</v>
          </cell>
        </row>
        <row r="67">
          <cell r="A67" t="str">
            <v xml:space="preserve">MANUFACTURING, TRADING AND PROFIT &amp; LOSS ACCOUNT </v>
          </cell>
        </row>
        <row r="68">
          <cell r="A68" t="str">
            <v>FOR THE YEAR ENDED ON ASADH 32, 2059 (JULY 16, 2002)</v>
          </cell>
        </row>
        <row r="70">
          <cell r="A70" t="str">
            <v>PARTICULARS</v>
          </cell>
          <cell r="D70" t="str">
            <v>SCH.</v>
          </cell>
          <cell r="F70" t="str">
            <v>2058/2059</v>
          </cell>
          <cell r="H70" t="str">
            <v>2057/2058</v>
          </cell>
        </row>
        <row r="71">
          <cell r="F71" t="str">
            <v xml:space="preserve">         NRS</v>
          </cell>
          <cell r="H71" t="str">
            <v xml:space="preserve">         NRS</v>
          </cell>
        </row>
        <row r="72">
          <cell r="A72" t="str">
            <v xml:space="preserve">SALES </v>
          </cell>
          <cell r="D72" t="str">
            <v>I</v>
          </cell>
          <cell r="F72">
            <v>88268620</v>
          </cell>
          <cell r="H72">
            <v>70213813</v>
          </cell>
        </row>
        <row r="75">
          <cell r="A75" t="str">
            <v xml:space="preserve">TOTAL </v>
          </cell>
          <cell r="F75">
            <v>88268620</v>
          </cell>
          <cell r="H75">
            <v>70213813</v>
          </cell>
        </row>
        <row r="79">
          <cell r="A79" t="str">
            <v>OPENING STOCK</v>
          </cell>
          <cell r="D79" t="str">
            <v>E</v>
          </cell>
          <cell r="F79">
            <v>43549199.170000002</v>
          </cell>
          <cell r="H79">
            <v>42925094.079999998</v>
          </cell>
          <cell r="I79">
            <v>0</v>
          </cell>
        </row>
        <row r="80">
          <cell r="A80" t="str">
            <v>ROSIN COLLECTION EXPENSES</v>
          </cell>
          <cell r="D80" t="str">
            <v>J</v>
          </cell>
          <cell r="F80">
            <v>52752709.030000001</v>
          </cell>
          <cell r="H80">
            <v>50956282.090000004</v>
          </cell>
          <cell r="I80">
            <v>0</v>
          </cell>
        </row>
        <row r="81">
          <cell r="A81" t="str">
            <v>MANUFACTURING OVERHEAD</v>
          </cell>
          <cell r="D81" t="str">
            <v>K</v>
          </cell>
          <cell r="F81">
            <v>14294928.439999999</v>
          </cell>
          <cell r="H81">
            <v>9560685.8800000008</v>
          </cell>
          <cell r="I81">
            <v>0</v>
          </cell>
        </row>
        <row r="82">
          <cell r="A82" t="str">
            <v>CLOSING STOCK</v>
          </cell>
          <cell r="D82" t="str">
            <v>E</v>
          </cell>
          <cell r="F82">
            <v>-29104690.550000001</v>
          </cell>
          <cell r="H82">
            <v>-43549199.170000002</v>
          </cell>
          <cell r="I82">
            <v>0</v>
          </cell>
        </row>
        <row r="85">
          <cell r="A85" t="str">
            <v>TOTAL DIRECT COST</v>
          </cell>
          <cell r="F85">
            <v>81492146.090000004</v>
          </cell>
          <cell r="H85">
            <v>59892862.880000003</v>
          </cell>
        </row>
        <row r="87">
          <cell r="A87" t="str">
            <v>GROSS PROFIT</v>
          </cell>
          <cell r="F87">
            <v>6776473.9100000001</v>
          </cell>
          <cell r="H87">
            <v>10320950.119999999</v>
          </cell>
          <cell r="I87">
            <v>0</v>
          </cell>
        </row>
        <row r="90">
          <cell r="F90">
            <v>7.6799999999999993E-2</v>
          </cell>
          <cell r="H90">
            <v>0.14699999999999999</v>
          </cell>
          <cell r="I90">
            <v>0</v>
          </cell>
        </row>
        <row r="91">
          <cell r="A91" t="str">
            <v>ADMINISTRATIVE EXPENSES</v>
          </cell>
          <cell r="D91" t="str">
            <v>L</v>
          </cell>
          <cell r="F91">
            <v>7646172.0199999996</v>
          </cell>
          <cell r="H91">
            <v>7175240.5</v>
          </cell>
          <cell r="I91">
            <v>0</v>
          </cell>
        </row>
        <row r="92">
          <cell r="A92" t="str">
            <v>INTEREST EXPENSES</v>
          </cell>
          <cell r="F92">
            <v>349657.76</v>
          </cell>
          <cell r="H92">
            <v>1020747.14</v>
          </cell>
          <cell r="I92">
            <v>0</v>
          </cell>
        </row>
        <row r="93">
          <cell r="A93" t="str">
            <v>INNUMBRATION EXPENSES</v>
          </cell>
          <cell r="D93" t="str">
            <v>H</v>
          </cell>
          <cell r="F93">
            <v>77996.929999999993</v>
          </cell>
          <cell r="H93">
            <v>74713.73</v>
          </cell>
        </row>
        <row r="94">
          <cell r="A94" t="str">
            <v>PRELIMINARY EXPENSES W/OFF</v>
          </cell>
          <cell r="D94" t="str">
            <v>H</v>
          </cell>
          <cell r="F94">
            <v>278644.31</v>
          </cell>
          <cell r="H94">
            <v>278644.32</v>
          </cell>
          <cell r="I94">
            <v>0</v>
          </cell>
        </row>
        <row r="95">
          <cell r="A95" t="str">
            <v>MISC. INCOME</v>
          </cell>
          <cell r="F95">
            <v>0</v>
          </cell>
          <cell r="H95">
            <v>0</v>
          </cell>
          <cell r="I95">
            <v>0</v>
          </cell>
        </row>
        <row r="98">
          <cell r="A98" t="str">
            <v>TOTAL EXPENSES</v>
          </cell>
          <cell r="F98">
            <v>8352471.0199999996</v>
          </cell>
          <cell r="H98">
            <v>8549345.6899999995</v>
          </cell>
          <cell r="I98">
            <v>0</v>
          </cell>
        </row>
        <row r="101">
          <cell r="A101" t="str">
            <v>PROFIT (LOSS) BEFORE TAX</v>
          </cell>
          <cell r="F101">
            <v>-1575997.11</v>
          </cell>
          <cell r="H101">
            <v>1771604.43</v>
          </cell>
          <cell r="I101">
            <v>0</v>
          </cell>
        </row>
        <row r="102">
          <cell r="A102" t="str">
            <v>PROPOSED DIVIDEND</v>
          </cell>
          <cell r="F102">
            <v>0</v>
          </cell>
          <cell r="H102">
            <v>-1000000</v>
          </cell>
        </row>
        <row r="103">
          <cell r="A103" t="str">
            <v>PROFIT UP TO LAST YEAR</v>
          </cell>
          <cell r="F103">
            <v>1679468.3</v>
          </cell>
          <cell r="H103">
            <v>907863.87</v>
          </cell>
          <cell r="I103">
            <v>0</v>
          </cell>
        </row>
        <row r="104">
          <cell r="A104" t="str">
            <v>TRANSFERRED TO GENERAL RESERVE</v>
          </cell>
          <cell r="F104">
            <v>0</v>
          </cell>
          <cell r="H104">
            <v>0</v>
          </cell>
        </row>
        <row r="107">
          <cell r="A107" t="str">
            <v>PROFIT FOR THE YEAR TRANSFERRED TO BALANCE SHEET</v>
          </cell>
          <cell r="F107">
            <v>103471.19</v>
          </cell>
          <cell r="H107">
            <v>1679468.3</v>
          </cell>
          <cell r="I107">
            <v>0</v>
          </cell>
        </row>
        <row r="110">
          <cell r="I110">
            <v>0</v>
          </cell>
        </row>
        <row r="113">
          <cell r="A113" t="str">
            <v>AS PER OUR REPORT</v>
          </cell>
        </row>
        <row r="114">
          <cell r="A114" t="str">
            <v>OF EVEN DATE</v>
          </cell>
        </row>
        <row r="115">
          <cell r="A115" t="str">
            <v>FOR: S. R. PANDEY &amp; CO.</v>
          </cell>
        </row>
        <row r="116">
          <cell r="A116" t="str">
            <v>CHARTERED ACCOUNTANTS</v>
          </cell>
        </row>
        <row r="121">
          <cell r="A121" t="str">
            <v>_______________</v>
          </cell>
          <cell r="C121" t="str">
            <v>__________</v>
          </cell>
          <cell r="E121" t="str">
            <v>____________________</v>
          </cell>
          <cell r="F121" t="str">
            <v>__________</v>
          </cell>
          <cell r="H121" t="str">
            <v>_______________</v>
          </cell>
        </row>
        <row r="122">
          <cell r="A122" t="str">
            <v>(S. R. PANDEY)</v>
          </cell>
          <cell r="C122" t="str">
            <v>CHAIRMAN</v>
          </cell>
          <cell r="E122" t="str">
            <v>MANAGING DIRECTOR</v>
          </cell>
          <cell r="F122" t="str">
            <v xml:space="preserve"> DIRECTORS</v>
          </cell>
          <cell r="H122" t="str">
            <v>ACCOUNTANT</v>
          </cell>
        </row>
        <row r="123">
          <cell r="A123" t="str">
            <v>CHARTERED ACCOUNTANT</v>
          </cell>
        </row>
        <row r="124">
          <cell r="A124" t="str">
            <v xml:space="preserve">PLACE : KATHMANDU    </v>
          </cell>
        </row>
        <row r="125">
          <cell r="A125" t="str">
            <v>DATE: 2059/6/4</v>
          </cell>
        </row>
        <row r="126">
          <cell r="A126" t="str">
            <v>GANPATI ROSIN AND TURPENTINE INDUSTRY PRIVATE LIMITED.</v>
          </cell>
        </row>
        <row r="127">
          <cell r="A127" t="str">
            <v>BIRPUR, KAPILVASTU</v>
          </cell>
        </row>
        <row r="128">
          <cell r="A128" t="str">
            <v>SCHEDULE FORMING PART OF FINANCIAL STATEMENTS</v>
          </cell>
        </row>
        <row r="130">
          <cell r="A130" t="str">
            <v>SCHEDULE - C : CASH &amp; BANK</v>
          </cell>
          <cell r="F130" t="str">
            <v>2059/3/32</v>
          </cell>
          <cell r="H130" t="str">
            <v>2058/3/31</v>
          </cell>
        </row>
        <row r="131">
          <cell r="A131" t="str">
            <v>CASH ON HAND</v>
          </cell>
          <cell r="F131">
            <v>98965.78</v>
          </cell>
          <cell r="H131">
            <v>77124.31</v>
          </cell>
        </row>
        <row r="132">
          <cell r="A132" t="str">
            <v xml:space="preserve">CASH AT  BANK </v>
          </cell>
          <cell r="F132">
            <v>1559025.15</v>
          </cell>
          <cell r="H132">
            <v>2036437.38</v>
          </cell>
        </row>
        <row r="135">
          <cell r="A135" t="str">
            <v xml:space="preserve">  TOTAL NRS.</v>
          </cell>
          <cell r="F135">
            <v>1657990.93</v>
          </cell>
          <cell r="H135">
            <v>2113561.69</v>
          </cell>
        </row>
        <row r="137">
          <cell r="A137" t="str">
            <v>SCHEDULE - D :  RECEIVABLE ADVANCE &amp; DEPOSITS</v>
          </cell>
          <cell r="F137" t="str">
            <v>2059/3/32</v>
          </cell>
          <cell r="H137" t="str">
            <v>2058/3/31</v>
          </cell>
        </row>
        <row r="138">
          <cell r="A138" t="str">
            <v>DEPOSIT</v>
          </cell>
          <cell r="F138">
            <v>200000</v>
          </cell>
          <cell r="H138">
            <v>200000</v>
          </cell>
        </row>
        <row r="139">
          <cell r="A139" t="str">
            <v>ADVANCE TO DEPO</v>
          </cell>
          <cell r="F139">
            <v>181597.7</v>
          </cell>
          <cell r="H139">
            <v>420398.13</v>
          </cell>
        </row>
        <row r="140">
          <cell r="A140" t="str">
            <v>ADVANCE TO PARTY</v>
          </cell>
          <cell r="F140">
            <v>625082.49</v>
          </cell>
          <cell r="H140">
            <v>533919.14</v>
          </cell>
          <cell r="I140">
            <v>67866.399999999994</v>
          </cell>
        </row>
        <row r="141">
          <cell r="A141" t="str">
            <v>SALES DEBTORS</v>
          </cell>
          <cell r="F141">
            <v>8657211.1999999993</v>
          </cell>
          <cell r="H141">
            <v>11421103.800000001</v>
          </cell>
          <cell r="I141">
            <v>0</v>
          </cell>
        </row>
        <row r="142">
          <cell r="A142" t="str">
            <v>ADVANCE TO LABOR WAGES</v>
          </cell>
          <cell r="F142">
            <v>1979616.6</v>
          </cell>
          <cell r="H142">
            <v>1618059.3</v>
          </cell>
          <cell r="I142">
            <v>0</v>
          </cell>
        </row>
        <row r="143">
          <cell r="A143" t="str">
            <v>VAT RECEIVABLES</v>
          </cell>
          <cell r="F143">
            <v>247791</v>
          </cell>
          <cell r="H143">
            <v>623315</v>
          </cell>
        </row>
        <row r="144">
          <cell r="A144" t="str">
            <v>PREPAID INSURANCE  EXPENSES</v>
          </cell>
          <cell r="F144">
            <v>184693</v>
          </cell>
          <cell r="H144">
            <v>155297.85</v>
          </cell>
        </row>
        <row r="146">
          <cell r="A146" t="str">
            <v xml:space="preserve">  TOTAL NRS.</v>
          </cell>
          <cell r="F146">
            <v>12075991.99</v>
          </cell>
          <cell r="H146">
            <v>14972093.220000001</v>
          </cell>
          <cell r="I146">
            <v>0</v>
          </cell>
        </row>
        <row r="149">
          <cell r="A149" t="str">
            <v>SCHEDULE - E : CLOSING STOCK</v>
          </cell>
          <cell r="F149" t="str">
            <v>2059/3/32</v>
          </cell>
          <cell r="H149" t="str">
            <v>2058/3/31</v>
          </cell>
          <cell r="I149">
            <v>0</v>
          </cell>
        </row>
        <row r="150">
          <cell r="A150" t="str">
            <v>FINISHED PRODUCT</v>
          </cell>
          <cell r="F150">
            <v>2545289.2799999998</v>
          </cell>
          <cell r="H150">
            <v>867795.84</v>
          </cell>
          <cell r="I150">
            <v>0</v>
          </cell>
        </row>
        <row r="151">
          <cell r="A151" t="str">
            <v>RAW RESIN</v>
          </cell>
          <cell r="F151">
            <v>25718460.59</v>
          </cell>
          <cell r="H151">
            <v>36436526.310000002</v>
          </cell>
          <cell r="I151">
            <v>0</v>
          </cell>
        </row>
        <row r="152">
          <cell r="A152" t="str">
            <v>STOCK AT JUNGLE</v>
          </cell>
          <cell r="F152">
            <v>399992.58</v>
          </cell>
          <cell r="H152">
            <v>5075221.32</v>
          </cell>
        </row>
        <row r="153">
          <cell r="A153" t="str">
            <v>OTHERS</v>
          </cell>
          <cell r="F153">
            <v>440948.1</v>
          </cell>
          <cell r="H153">
            <v>1169655.7</v>
          </cell>
          <cell r="I153">
            <v>0</v>
          </cell>
        </row>
        <row r="156">
          <cell r="A156" t="str">
            <v xml:space="preserve">  TOTAL NRS.</v>
          </cell>
          <cell r="F156">
            <v>29104690.550000001</v>
          </cell>
          <cell r="H156">
            <v>43549199.170000002</v>
          </cell>
          <cell r="I156">
            <v>0</v>
          </cell>
        </row>
        <row r="159">
          <cell r="A159" t="str">
            <v>SCHEDULE -F : ACCOUNTS PAYABLE</v>
          </cell>
          <cell r="F159" t="str">
            <v>2059/3/32</v>
          </cell>
          <cell r="H159" t="str">
            <v>2058/3/31</v>
          </cell>
          <cell r="I159">
            <v>0</v>
          </cell>
        </row>
        <row r="160">
          <cell r="A160" t="str">
            <v>SALES CREDITORS</v>
          </cell>
          <cell r="F160">
            <v>385513.6</v>
          </cell>
          <cell r="H160">
            <v>558243.19999999995</v>
          </cell>
        </row>
        <row r="161">
          <cell r="A161" t="str">
            <v>PARTY PAYABLES</v>
          </cell>
          <cell r="F161">
            <v>5176458.84</v>
          </cell>
          <cell r="H161">
            <v>7277840.1299999999</v>
          </cell>
          <cell r="I161">
            <v>0</v>
          </cell>
        </row>
        <row r="162">
          <cell r="A162" t="str">
            <v>PROPOSED DIVIDEND</v>
          </cell>
          <cell r="F162">
            <v>0</v>
          </cell>
          <cell r="H162">
            <v>1000000</v>
          </cell>
        </row>
        <row r="163">
          <cell r="A163" t="str">
            <v>BANK INTEREST PAYABLE</v>
          </cell>
          <cell r="F163">
            <v>70971.3</v>
          </cell>
          <cell r="H163">
            <v>220106.35</v>
          </cell>
          <cell r="I163">
            <v>0</v>
          </cell>
        </row>
        <row r="164">
          <cell r="A164" t="str">
            <v>TDS PAYABLE</v>
          </cell>
          <cell r="F164">
            <v>2500</v>
          </cell>
          <cell r="H164">
            <v>1906</v>
          </cell>
          <cell r="I164">
            <v>0</v>
          </cell>
        </row>
        <row r="165">
          <cell r="A165" t="str">
            <v>STAFF SALARY PAYABLES</v>
          </cell>
          <cell r="F165">
            <v>1636350.87</v>
          </cell>
          <cell r="H165">
            <v>1580529.66</v>
          </cell>
          <cell r="I165">
            <v>0</v>
          </cell>
        </row>
        <row r="166">
          <cell r="A166" t="str">
            <v>LABOR WAGES</v>
          </cell>
          <cell r="F166">
            <v>0</v>
          </cell>
          <cell r="H166">
            <v>0</v>
          </cell>
        </row>
        <row r="167">
          <cell r="A167" t="str">
            <v>OTHERS (SECURITY DEPOSITS FROM BUYERS)</v>
          </cell>
          <cell r="F167">
            <v>8840000</v>
          </cell>
          <cell r="H167">
            <v>8840000</v>
          </cell>
          <cell r="I167">
            <v>0</v>
          </cell>
        </row>
        <row r="170">
          <cell r="A170" t="str">
            <v xml:space="preserve">  TOTAL NRS.</v>
          </cell>
          <cell r="F170">
            <v>16111794.609999999</v>
          </cell>
          <cell r="H170">
            <v>19478625.34</v>
          </cell>
          <cell r="I170">
            <v>0</v>
          </cell>
        </row>
        <row r="173">
          <cell r="A173" t="str">
            <v>SCHEDULE -G : SHORT TERM LOAN (SECURED)</v>
          </cell>
          <cell r="F173" t="str">
            <v>2059/3/32</v>
          </cell>
          <cell r="H173" t="str">
            <v>2058/3/31</v>
          </cell>
          <cell r="I173">
            <v>0</v>
          </cell>
        </row>
        <row r="174">
          <cell r="A174" t="str">
            <v>EVEREST BANK LTD.O.D.A/c.</v>
          </cell>
          <cell r="F174">
            <v>4966985.67</v>
          </cell>
          <cell r="H174">
            <v>6620611.9800000004</v>
          </cell>
          <cell r="I174">
            <v>0</v>
          </cell>
        </row>
        <row r="175">
          <cell r="A175" t="str">
            <v>EVEREST BANK LTD.</v>
          </cell>
          <cell r="F175">
            <v>0</v>
          </cell>
          <cell r="H175">
            <v>6750000</v>
          </cell>
        </row>
        <row r="176">
          <cell r="A176" t="str">
            <v>NEPAL S.B.I. BANK LTD. CC</v>
          </cell>
          <cell r="F176">
            <v>0</v>
          </cell>
          <cell r="H176">
            <v>0</v>
          </cell>
          <cell r="I176">
            <v>0</v>
          </cell>
        </row>
        <row r="177">
          <cell r="A177" t="str">
            <v>NB BANK LTD.</v>
          </cell>
          <cell r="F177">
            <v>0</v>
          </cell>
          <cell r="H177">
            <v>4956508.4000000004</v>
          </cell>
        </row>
        <row r="180">
          <cell r="A180" t="str">
            <v xml:space="preserve">  TOTAL NRS.</v>
          </cell>
          <cell r="F180">
            <v>4966985.67</v>
          </cell>
          <cell r="H180">
            <v>18327120.379999999</v>
          </cell>
          <cell r="I180">
            <v>0</v>
          </cell>
        </row>
        <row r="183">
          <cell r="I183">
            <v>0</v>
          </cell>
        </row>
        <row r="184">
          <cell r="A184" t="str">
            <v>AS PER OUR REPORT</v>
          </cell>
          <cell r="I184">
            <v>0</v>
          </cell>
        </row>
        <row r="185">
          <cell r="A185" t="str">
            <v>OF EVEN DATE</v>
          </cell>
          <cell r="I185">
            <v>0</v>
          </cell>
        </row>
        <row r="186">
          <cell r="A186" t="str">
            <v>FOR: S. R. PANDEY &amp; CO.</v>
          </cell>
          <cell r="I186">
            <v>0</v>
          </cell>
        </row>
        <row r="187">
          <cell r="A187" t="str">
            <v>CHARTERED ACCOUNTANTS</v>
          </cell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A192" t="str">
            <v>_______________</v>
          </cell>
          <cell r="C192" t="str">
            <v>__________</v>
          </cell>
          <cell r="E192" t="str">
            <v>____________________</v>
          </cell>
          <cell r="F192" t="str">
            <v>__________</v>
          </cell>
          <cell r="H192" t="str">
            <v>_______________</v>
          </cell>
          <cell r="I192">
            <v>0</v>
          </cell>
        </row>
        <row r="193">
          <cell r="A193" t="str">
            <v>(S. R. PANDEY)</v>
          </cell>
          <cell r="C193" t="str">
            <v>CHAIRMAN</v>
          </cell>
          <cell r="E193" t="str">
            <v>MANAGING DIRECTOR</v>
          </cell>
          <cell r="F193" t="str">
            <v xml:space="preserve"> DIRECTORS</v>
          </cell>
          <cell r="H193" t="str">
            <v>ACCOUNTANT</v>
          </cell>
          <cell r="I193">
            <v>0</v>
          </cell>
        </row>
        <row r="194">
          <cell r="A194" t="str">
            <v>CHARTERED ACCOUNTANT</v>
          </cell>
          <cell r="I194">
            <v>0</v>
          </cell>
        </row>
        <row r="195">
          <cell r="A195" t="str">
            <v xml:space="preserve">PLACE : KATHMANDU    </v>
          </cell>
          <cell r="I195">
            <v>0</v>
          </cell>
        </row>
        <row r="196">
          <cell r="A196" t="str">
            <v>DATE: 2059/6/4</v>
          </cell>
          <cell r="I196">
            <v>0</v>
          </cell>
        </row>
        <row r="197">
          <cell r="A197" t="str">
            <v>GANPATI ROSIN AND TURPENTINE INDUSTRY PRIVATE LIMITED.</v>
          </cell>
        </row>
        <row r="198">
          <cell r="A198" t="str">
            <v>BIRPUR, KAPILVASTU</v>
          </cell>
          <cell r="I198">
            <v>0</v>
          </cell>
        </row>
        <row r="199">
          <cell r="A199" t="str">
            <v>SCHEDULE FORMING PART OF FINANCIAL STATEMENTS</v>
          </cell>
          <cell r="I199">
            <v>0</v>
          </cell>
        </row>
        <row r="200">
          <cell r="I200">
            <v>0</v>
          </cell>
        </row>
        <row r="201">
          <cell r="A201" t="str">
            <v xml:space="preserve">SCHEDULE - H : MISCELLANEOUS EXPENSES </v>
          </cell>
          <cell r="F201" t="str">
            <v>2058/2059</v>
          </cell>
          <cell r="H201" t="str">
            <v>2057/2058</v>
          </cell>
          <cell r="I201">
            <v>0</v>
          </cell>
        </row>
        <row r="202">
          <cell r="A202" t="str">
            <v>PRELIMINARY EXPENSES</v>
          </cell>
          <cell r="F202">
            <v>278644.31</v>
          </cell>
          <cell r="H202">
            <v>557288.63</v>
          </cell>
          <cell r="I202">
            <v>0</v>
          </cell>
        </row>
        <row r="203">
          <cell r="A203" t="str">
            <v xml:space="preserve">LESS WRITTEN OFF </v>
          </cell>
          <cell r="F203">
            <v>278644.31</v>
          </cell>
          <cell r="H203">
            <v>278644.32</v>
          </cell>
          <cell r="I203">
            <v>0</v>
          </cell>
        </row>
        <row r="206">
          <cell r="A206" t="str">
            <v xml:space="preserve"> SUB TOTAL (I) NRS.</v>
          </cell>
          <cell r="F206">
            <v>0</v>
          </cell>
          <cell r="H206">
            <v>278644.31</v>
          </cell>
          <cell r="I206">
            <v>0</v>
          </cell>
        </row>
        <row r="209">
          <cell r="A209" t="str">
            <v>INNUMBRATION EXPENSES</v>
          </cell>
        </row>
        <row r="210">
          <cell r="A210" t="str">
            <v>OPENING EXPENSES</v>
          </cell>
          <cell r="F210">
            <v>208978.43</v>
          </cell>
          <cell r="H210">
            <v>266458.15999999997</v>
          </cell>
        </row>
        <row r="211">
          <cell r="A211" t="str">
            <v>ADDITION DURING THE YEAR</v>
          </cell>
          <cell r="F211">
            <v>32823</v>
          </cell>
          <cell r="H211">
            <v>17234</v>
          </cell>
        </row>
        <row r="214">
          <cell r="F214">
            <v>241801.43</v>
          </cell>
          <cell r="H214">
            <v>283692.15999999997</v>
          </cell>
        </row>
        <row r="215">
          <cell r="A215" t="str">
            <v xml:space="preserve">LESS WRITTEN OFF </v>
          </cell>
          <cell r="F215">
            <v>77996.929999999993</v>
          </cell>
          <cell r="H215">
            <v>74713.73</v>
          </cell>
        </row>
        <row r="218">
          <cell r="A218" t="str">
            <v xml:space="preserve"> SUB TOTAL (II) NRS.</v>
          </cell>
          <cell r="F218">
            <v>163804.5</v>
          </cell>
          <cell r="H218">
            <v>208978.43</v>
          </cell>
        </row>
        <row r="221">
          <cell r="A221" t="str">
            <v xml:space="preserve">  TOTAL (I+II)  TRANSFERRED TO BALANCE SHEET</v>
          </cell>
          <cell r="F221">
            <v>163804.5</v>
          </cell>
          <cell r="H221">
            <v>487622.74</v>
          </cell>
        </row>
        <row r="224">
          <cell r="A224" t="str">
            <v>SCHEDULE - I: SALES</v>
          </cell>
          <cell r="F224" t="str">
            <v>2057/2058</v>
          </cell>
          <cell r="H224" t="str">
            <v>2057/2058</v>
          </cell>
          <cell r="I224">
            <v>0</v>
          </cell>
        </row>
        <row r="225">
          <cell r="A225" t="str">
            <v>LOCAL</v>
          </cell>
          <cell r="F225">
            <v>1149732.8</v>
          </cell>
          <cell r="H225">
            <v>3341040</v>
          </cell>
          <cell r="I225">
            <v>0</v>
          </cell>
        </row>
        <row r="226">
          <cell r="A226" t="str">
            <v>EXPORT</v>
          </cell>
          <cell r="F226">
            <v>87118887.200000003</v>
          </cell>
          <cell r="H226">
            <v>66872773</v>
          </cell>
          <cell r="I226">
            <v>0</v>
          </cell>
        </row>
        <row r="229">
          <cell r="A229" t="str">
            <v xml:space="preserve">  TOTAL NRS.</v>
          </cell>
          <cell r="F229">
            <v>88268620</v>
          </cell>
          <cell r="H229">
            <v>70213813</v>
          </cell>
          <cell r="I229">
            <v>0</v>
          </cell>
        </row>
        <row r="232">
          <cell r="A232" t="str">
            <v>SCHEDULE - J : RESIN COLLECTION</v>
          </cell>
          <cell r="F232" t="str">
            <v>2058/2059</v>
          </cell>
          <cell r="H232" t="str">
            <v>2057/2058</v>
          </cell>
          <cell r="I232">
            <v>0</v>
          </cell>
        </row>
        <row r="233">
          <cell r="A233" t="str">
            <v>SALARY</v>
          </cell>
          <cell r="F233">
            <v>3749463</v>
          </cell>
          <cell r="H233">
            <v>4556797</v>
          </cell>
          <cell r="I233">
            <v>0</v>
          </cell>
        </row>
        <row r="234">
          <cell r="A234" t="str">
            <v>WAGES</v>
          </cell>
          <cell r="F234">
            <v>24897316.140000001</v>
          </cell>
          <cell r="H234">
            <v>21580974.18</v>
          </cell>
          <cell r="I234">
            <v>0</v>
          </cell>
        </row>
        <row r="235">
          <cell r="A235" t="str">
            <v>ROYALTY</v>
          </cell>
          <cell r="F235">
            <v>7249796.4000000004</v>
          </cell>
          <cell r="H235">
            <v>6828965.25</v>
          </cell>
          <cell r="I235">
            <v>0</v>
          </cell>
        </row>
        <row r="236">
          <cell r="A236" t="str">
            <v>D.D.C. TAX</v>
          </cell>
          <cell r="F236">
            <v>1212982.6499999999</v>
          </cell>
          <cell r="H236">
            <v>1128441.8500000001</v>
          </cell>
          <cell r="I236">
            <v>0</v>
          </cell>
        </row>
        <row r="237">
          <cell r="A237" t="str">
            <v>TRAVELLING</v>
          </cell>
          <cell r="F237">
            <v>209004</v>
          </cell>
          <cell r="H237">
            <v>244586</v>
          </cell>
          <cell r="I237">
            <v>0</v>
          </cell>
        </row>
        <row r="238">
          <cell r="A238" t="str">
            <v>TRANSPORTATION</v>
          </cell>
          <cell r="F238">
            <v>11730222.18</v>
          </cell>
          <cell r="H238">
            <v>10182836.07</v>
          </cell>
          <cell r="I238">
            <v>0</v>
          </cell>
        </row>
        <row r="239">
          <cell r="A239" t="str">
            <v>RENT</v>
          </cell>
          <cell r="F239">
            <v>121002</v>
          </cell>
          <cell r="H239">
            <v>186545</v>
          </cell>
          <cell r="I239">
            <v>0</v>
          </cell>
        </row>
        <row r="240">
          <cell r="A240" t="str">
            <v>MEDICAL</v>
          </cell>
          <cell r="F240">
            <v>24119.5</v>
          </cell>
          <cell r="H240">
            <v>32840.400000000001</v>
          </cell>
          <cell r="I240">
            <v>0</v>
          </cell>
        </row>
        <row r="241">
          <cell r="A241" t="str">
            <v>OTHERS (PLANTATION)</v>
          </cell>
          <cell r="F241">
            <v>0</v>
          </cell>
          <cell r="H241">
            <v>49448</v>
          </cell>
          <cell r="I241">
            <v>0</v>
          </cell>
        </row>
        <row r="242">
          <cell r="A242" t="str">
            <v>FOOD EXPENSES</v>
          </cell>
          <cell r="F242">
            <v>246899.3</v>
          </cell>
          <cell r="H242">
            <v>177921.43</v>
          </cell>
          <cell r="I242">
            <v>0</v>
          </cell>
        </row>
        <row r="243">
          <cell r="A243" t="str">
            <v>TIN</v>
          </cell>
          <cell r="F243">
            <v>2016960.5</v>
          </cell>
          <cell r="H243">
            <v>3956418.37</v>
          </cell>
          <cell r="I243">
            <v>0</v>
          </cell>
        </row>
        <row r="244">
          <cell r="A244" t="str">
            <v>KUPPI &amp; PATTI</v>
          </cell>
          <cell r="F244">
            <v>207865</v>
          </cell>
          <cell r="H244">
            <v>271915</v>
          </cell>
          <cell r="I244">
            <v>0</v>
          </cell>
        </row>
        <row r="245">
          <cell r="A245" t="str">
            <v>CHEMICAL</v>
          </cell>
          <cell r="F245">
            <v>42839.5</v>
          </cell>
          <cell r="H245">
            <v>154285</v>
          </cell>
          <cell r="I245">
            <v>0</v>
          </cell>
        </row>
        <row r="246">
          <cell r="A246" t="str">
            <v>MISCELLANEOUS TOOLS  EXPENSES</v>
          </cell>
          <cell r="F246">
            <v>426050</v>
          </cell>
          <cell r="H246">
            <v>745628.89</v>
          </cell>
          <cell r="I246">
            <v>0</v>
          </cell>
        </row>
        <row r="247">
          <cell r="A247" t="str">
            <v>POLYPHONE BAG</v>
          </cell>
          <cell r="F247">
            <v>512170.77</v>
          </cell>
          <cell r="H247">
            <v>740058.2</v>
          </cell>
        </row>
        <row r="248">
          <cell r="A248" t="str">
            <v>MISCELLANEOUS</v>
          </cell>
          <cell r="F248">
            <v>106018.09</v>
          </cell>
          <cell r="H248">
            <v>118621.45</v>
          </cell>
        </row>
        <row r="250">
          <cell r="A250" t="str">
            <v>TOTAL RESIN COLLECTION EXPENSES NRS</v>
          </cell>
          <cell r="F250">
            <v>52752709.030000001</v>
          </cell>
          <cell r="H250">
            <v>50956282.090000004</v>
          </cell>
          <cell r="I250">
            <v>0</v>
          </cell>
        </row>
        <row r="253">
          <cell r="I253">
            <v>0</v>
          </cell>
        </row>
        <row r="254">
          <cell r="A254" t="str">
            <v>AS PER OUR REPORT</v>
          </cell>
          <cell r="I254">
            <v>0</v>
          </cell>
        </row>
        <row r="255">
          <cell r="A255" t="str">
            <v>OF EVEN DATE</v>
          </cell>
          <cell r="I255">
            <v>0</v>
          </cell>
        </row>
        <row r="256">
          <cell r="A256" t="str">
            <v>FOR: S. R. PANDEY &amp; CO.</v>
          </cell>
          <cell r="I256">
            <v>0</v>
          </cell>
        </row>
        <row r="257">
          <cell r="A257" t="str">
            <v>CHARTERED ACCOUNTANTS</v>
          </cell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3">
          <cell r="I263">
            <v>0</v>
          </cell>
        </row>
        <row r="264">
          <cell r="A264" t="str">
            <v>_______________</v>
          </cell>
          <cell r="C264" t="str">
            <v>__________</v>
          </cell>
          <cell r="E264" t="str">
            <v>____________________</v>
          </cell>
          <cell r="F264" t="str">
            <v>__________</v>
          </cell>
          <cell r="H264" t="str">
            <v>_______________</v>
          </cell>
          <cell r="I264">
            <v>0</v>
          </cell>
        </row>
        <row r="265">
          <cell r="A265" t="str">
            <v>(S. R. PANDEY)</v>
          </cell>
          <cell r="C265" t="str">
            <v>CHAIRMAN</v>
          </cell>
          <cell r="E265" t="str">
            <v>MANAGING DIRECTOR</v>
          </cell>
          <cell r="F265" t="str">
            <v xml:space="preserve"> DIRECTORS</v>
          </cell>
          <cell r="H265" t="str">
            <v>ACCOUNTANT</v>
          </cell>
          <cell r="I265">
            <v>0</v>
          </cell>
        </row>
        <row r="266">
          <cell r="A266" t="str">
            <v>CHARTERED ACCOUNTANT</v>
          </cell>
          <cell r="I266">
            <v>0</v>
          </cell>
        </row>
        <row r="267">
          <cell r="A267" t="str">
            <v xml:space="preserve">PLACE : KATHMANDU    </v>
          </cell>
          <cell r="I267">
            <v>0</v>
          </cell>
        </row>
        <row r="268">
          <cell r="A268" t="str">
            <v>DATE: 2059/6/4</v>
          </cell>
        </row>
        <row r="270">
          <cell r="A270" t="str">
            <v>GANPATI ROSIN AND TURPENTINE INDUSTRY PRIVATE LIMITED.</v>
          </cell>
        </row>
        <row r="271">
          <cell r="A271" t="str">
            <v>BIRPUR, KAPILVASTU</v>
          </cell>
          <cell r="I271">
            <v>0</v>
          </cell>
        </row>
        <row r="272">
          <cell r="A272" t="str">
            <v>SCHEDULE FORMING PART OF FINANCIAL STATEMENTS</v>
          </cell>
          <cell r="I272">
            <v>0</v>
          </cell>
        </row>
        <row r="273">
          <cell r="I273">
            <v>0</v>
          </cell>
        </row>
        <row r="274">
          <cell r="A274" t="str">
            <v>SCHEDULE - K: MANUFACTURING EXPENSES</v>
          </cell>
          <cell r="F274" t="str">
            <v>2058/2059</v>
          </cell>
          <cell r="H274" t="str">
            <v>2057/2058</v>
          </cell>
          <cell r="I274">
            <v>0</v>
          </cell>
        </row>
        <row r="275">
          <cell r="A275" t="str">
            <v>SALARY &amp; WAGES</v>
          </cell>
          <cell r="F275">
            <v>4932888.74</v>
          </cell>
          <cell r="H275">
            <v>3452267</v>
          </cell>
          <cell r="I275">
            <v>0</v>
          </cell>
        </row>
        <row r="276">
          <cell r="A276" t="str">
            <v>CHEMICAL</v>
          </cell>
          <cell r="F276">
            <v>158981</v>
          </cell>
          <cell r="H276">
            <v>134400</v>
          </cell>
          <cell r="I276">
            <v>0</v>
          </cell>
        </row>
        <row r="277">
          <cell r="A277" t="str">
            <v>KEROSHINE</v>
          </cell>
          <cell r="F277">
            <v>158500</v>
          </cell>
          <cell r="H277">
            <v>72200</v>
          </cell>
          <cell r="I277">
            <v>0</v>
          </cell>
        </row>
        <row r="278">
          <cell r="A278" t="str">
            <v>PROCESSING EXPENSES</v>
          </cell>
          <cell r="F278">
            <v>760997.5</v>
          </cell>
          <cell r="H278">
            <v>669187</v>
          </cell>
          <cell r="I278">
            <v>0</v>
          </cell>
        </row>
        <row r="279">
          <cell r="A279" t="str">
            <v>ELECTRICITY &amp; WATER</v>
          </cell>
          <cell r="F279">
            <v>147320</v>
          </cell>
          <cell r="H279">
            <v>134450</v>
          </cell>
        </row>
        <row r="280">
          <cell r="A280" t="str">
            <v>REPAIR &amp; MAINTENANCE</v>
          </cell>
          <cell r="F280">
            <v>354914.65</v>
          </cell>
          <cell r="H280">
            <v>51981</v>
          </cell>
        </row>
        <row r="281">
          <cell r="A281" t="str">
            <v>PACKING MATERIALS</v>
          </cell>
          <cell r="F281">
            <v>1650639</v>
          </cell>
          <cell r="H281">
            <v>376785</v>
          </cell>
          <cell r="I281">
            <v>0</v>
          </cell>
        </row>
        <row r="282">
          <cell r="A282" t="str">
            <v>FUEL (WOOD &amp; COOL)</v>
          </cell>
          <cell r="F282">
            <v>3440235.2</v>
          </cell>
          <cell r="H282">
            <v>2331440.08</v>
          </cell>
          <cell r="I282">
            <v>0</v>
          </cell>
        </row>
        <row r="283">
          <cell r="A283" t="str">
            <v xml:space="preserve">DRUM </v>
          </cell>
          <cell r="F283">
            <v>195500</v>
          </cell>
          <cell r="H283">
            <v>184800</v>
          </cell>
        </row>
        <row r="284">
          <cell r="A284" t="str">
            <v>DHOL</v>
          </cell>
          <cell r="F284">
            <v>1418516.3</v>
          </cell>
          <cell r="H284">
            <v>1318806.1299999999</v>
          </cell>
        </row>
        <row r="285">
          <cell r="A285" t="str">
            <v>MISCELLANEOUS EXPENSES</v>
          </cell>
          <cell r="F285">
            <v>139071</v>
          </cell>
          <cell r="H285">
            <v>150621.4</v>
          </cell>
          <cell r="I285">
            <v>0</v>
          </cell>
        </row>
        <row r="286">
          <cell r="A286" t="str">
            <v>DEPRECIATION</v>
          </cell>
          <cell r="D286" t="str">
            <v>B</v>
          </cell>
          <cell r="F286">
            <v>937365.05</v>
          </cell>
          <cell r="H286">
            <v>683748.27</v>
          </cell>
          <cell r="I286">
            <v>0</v>
          </cell>
        </row>
        <row r="289">
          <cell r="A289" t="str">
            <v xml:space="preserve">  TOTAL NRS.</v>
          </cell>
          <cell r="F289">
            <v>14294928.439999999</v>
          </cell>
          <cell r="H289">
            <v>9560685.8800000008</v>
          </cell>
          <cell r="I289">
            <v>0</v>
          </cell>
        </row>
        <row r="292">
          <cell r="A292" t="str">
            <v>SCHEDULE - L: ADMINISTRATION OVERHEADS</v>
          </cell>
          <cell r="F292" t="str">
            <v>2058/2059</v>
          </cell>
          <cell r="H292" t="str">
            <v>2057/2058</v>
          </cell>
          <cell r="I292">
            <v>0</v>
          </cell>
        </row>
        <row r="293">
          <cell r="A293" t="str">
            <v>SALARY</v>
          </cell>
          <cell r="F293">
            <v>1132894</v>
          </cell>
          <cell r="H293">
            <v>881639</v>
          </cell>
          <cell r="I293">
            <v>0</v>
          </cell>
        </row>
        <row r="294">
          <cell r="A294" t="str">
            <v>STATIONERY</v>
          </cell>
          <cell r="F294">
            <v>394584.34</v>
          </cell>
          <cell r="H294">
            <v>131112.26999999999</v>
          </cell>
          <cell r="I294">
            <v>0</v>
          </cell>
        </row>
        <row r="295">
          <cell r="A295" t="str">
            <v>TELEPHONE</v>
          </cell>
          <cell r="F295">
            <v>325967.59000000003</v>
          </cell>
          <cell r="H295">
            <v>289019.46999999997</v>
          </cell>
          <cell r="I295">
            <v>0</v>
          </cell>
        </row>
        <row r="296">
          <cell r="A296" t="str">
            <v>TRAVELING</v>
          </cell>
          <cell r="F296">
            <v>922798</v>
          </cell>
          <cell r="H296">
            <v>832526.87</v>
          </cell>
          <cell r="I296">
            <v>0</v>
          </cell>
        </row>
        <row r="297">
          <cell r="A297" t="str">
            <v>REPAIR &amp; MAINTENANCE</v>
          </cell>
          <cell r="F297">
            <v>511068.35</v>
          </cell>
          <cell r="H297">
            <v>1154077.46</v>
          </cell>
          <cell r="I297">
            <v>0</v>
          </cell>
        </row>
        <row r="298">
          <cell r="A298" t="str">
            <v>ELECTRICAL &amp; WATER FEES</v>
          </cell>
          <cell r="F298">
            <v>32814</v>
          </cell>
          <cell r="H298">
            <v>32362</v>
          </cell>
          <cell r="I298">
            <v>0</v>
          </cell>
        </row>
        <row r="299">
          <cell r="A299" t="str">
            <v>BANK COMMISSION</v>
          </cell>
          <cell r="F299">
            <v>36273.629999999997</v>
          </cell>
          <cell r="H299">
            <v>98676.39</v>
          </cell>
          <cell r="I299">
            <v>0</v>
          </cell>
        </row>
        <row r="300">
          <cell r="A300" t="str">
            <v>INSURANCE</v>
          </cell>
          <cell r="F300">
            <v>625827.85</v>
          </cell>
          <cell r="H300">
            <v>449870.99</v>
          </cell>
          <cell r="I300">
            <v>0</v>
          </cell>
        </row>
        <row r="301">
          <cell r="A301" t="str">
            <v>AUDIT FEE</v>
          </cell>
          <cell r="F301">
            <v>25000</v>
          </cell>
          <cell r="H301">
            <v>25000</v>
          </cell>
          <cell r="I301">
            <v>0</v>
          </cell>
        </row>
        <row r="302">
          <cell r="A302" t="str">
            <v>RENT</v>
          </cell>
          <cell r="F302">
            <v>60000</v>
          </cell>
          <cell r="H302">
            <v>48000</v>
          </cell>
          <cell r="I302">
            <v>0</v>
          </cell>
        </row>
        <row r="303">
          <cell r="A303" t="str">
            <v>OCTORI (FEES &amp;TAXES)</v>
          </cell>
          <cell r="F303">
            <v>68257.5</v>
          </cell>
          <cell r="H303">
            <v>97126.5</v>
          </cell>
          <cell r="I303">
            <v>0</v>
          </cell>
        </row>
        <row r="304">
          <cell r="A304" t="str">
            <v>CONSLT. FEES &amp; SERVICE CHARGE</v>
          </cell>
          <cell r="F304">
            <v>0</v>
          </cell>
          <cell r="H304">
            <v>13000</v>
          </cell>
          <cell r="I304">
            <v>0</v>
          </cell>
        </row>
        <row r="305">
          <cell r="A305" t="str">
            <v>GUEST ENTERTAINMENT</v>
          </cell>
          <cell r="F305">
            <v>39431</v>
          </cell>
          <cell r="H305">
            <v>232890</v>
          </cell>
          <cell r="I305">
            <v>0</v>
          </cell>
        </row>
        <row r="306">
          <cell r="A306" t="str">
            <v>DONATION</v>
          </cell>
          <cell r="F306">
            <v>39485.699999999997</v>
          </cell>
          <cell r="H306">
            <v>272854</v>
          </cell>
          <cell r="I306">
            <v>0</v>
          </cell>
        </row>
        <row r="307">
          <cell r="A307" t="str">
            <v>MEDICAL</v>
          </cell>
          <cell r="F307">
            <v>380469.5</v>
          </cell>
          <cell r="H307">
            <v>121136.76</v>
          </cell>
          <cell r="I307">
            <v>0</v>
          </cell>
        </row>
        <row r="308">
          <cell r="A308" t="str">
            <v>ADVERTISEMENT</v>
          </cell>
          <cell r="F308">
            <v>7600</v>
          </cell>
          <cell r="H308">
            <v>16232</v>
          </cell>
          <cell r="I308">
            <v>0</v>
          </cell>
        </row>
        <row r="309">
          <cell r="A309" t="str">
            <v>NEWSPAPER</v>
          </cell>
          <cell r="F309">
            <v>16037.8</v>
          </cell>
          <cell r="H309">
            <v>5817</v>
          </cell>
          <cell r="I309">
            <v>0</v>
          </cell>
        </row>
        <row r="310">
          <cell r="A310" t="str">
            <v>OTHER (MISCELLANEOUS)</v>
          </cell>
          <cell r="F310">
            <v>271187.86</v>
          </cell>
          <cell r="H310">
            <v>75648.399999999994</v>
          </cell>
          <cell r="I310">
            <v>0</v>
          </cell>
        </row>
        <row r="311">
          <cell r="A311" t="str">
            <v>SELLING (EXPORT) EXPENSES</v>
          </cell>
          <cell r="F311">
            <v>938169</v>
          </cell>
          <cell r="H311">
            <v>734187</v>
          </cell>
          <cell r="I311">
            <v>0</v>
          </cell>
        </row>
        <row r="312">
          <cell r="A312" t="str">
            <v>WAGES</v>
          </cell>
          <cell r="F312">
            <v>9452</v>
          </cell>
          <cell r="H312">
            <v>0</v>
          </cell>
        </row>
        <row r="313">
          <cell r="A313" t="str">
            <v>FUEL</v>
          </cell>
          <cell r="F313">
            <v>1279028.03</v>
          </cell>
          <cell r="H313">
            <v>1102979.1499999999</v>
          </cell>
        </row>
        <row r="314">
          <cell r="A314" t="str">
            <v>POSTAGE &amp; TELEGRAM</v>
          </cell>
          <cell r="F314">
            <v>24837.200000000001</v>
          </cell>
          <cell r="H314">
            <v>23549.18</v>
          </cell>
        </row>
        <row r="315">
          <cell r="A315" t="str">
            <v>DEPRECIATION</v>
          </cell>
          <cell r="D315" t="str">
            <v>B</v>
          </cell>
          <cell r="F315">
            <v>504988.67</v>
          </cell>
          <cell r="H315">
            <v>537536.06000000006</v>
          </cell>
          <cell r="I315">
            <v>0</v>
          </cell>
        </row>
        <row r="318">
          <cell r="A318" t="str">
            <v>TOTAL- NRS.</v>
          </cell>
          <cell r="F318">
            <v>7646172.0199999996</v>
          </cell>
          <cell r="H318">
            <v>7175240.5</v>
          </cell>
          <cell r="I318">
            <v>0</v>
          </cell>
        </row>
        <row r="321">
          <cell r="I321">
            <v>0</v>
          </cell>
        </row>
        <row r="322">
          <cell r="A322" t="str">
            <v>AS PER OUR REPORT</v>
          </cell>
          <cell r="I322">
            <v>0</v>
          </cell>
        </row>
        <row r="323">
          <cell r="A323" t="str">
            <v>OF EVEN DATE</v>
          </cell>
          <cell r="I323">
            <v>0</v>
          </cell>
        </row>
        <row r="324">
          <cell r="A324" t="str">
            <v>FOR: S. R. PANDEY &amp; CO.</v>
          </cell>
          <cell r="I324">
            <v>0</v>
          </cell>
        </row>
        <row r="325">
          <cell r="A325" t="str">
            <v>CHARTERED ACCOUNTANTS</v>
          </cell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A330" t="str">
            <v>_______________</v>
          </cell>
          <cell r="C330" t="str">
            <v>__________</v>
          </cell>
          <cell r="E330" t="str">
            <v>__________________</v>
          </cell>
          <cell r="F330" t="str">
            <v>__________</v>
          </cell>
          <cell r="H330" t="str">
            <v>_______________</v>
          </cell>
          <cell r="I330">
            <v>0</v>
          </cell>
        </row>
        <row r="331">
          <cell r="A331" t="str">
            <v>(S. R. PANDEY)</v>
          </cell>
          <cell r="C331" t="str">
            <v>CHAIRMAN</v>
          </cell>
          <cell r="E331" t="str">
            <v>MANAGING DIRECTOR</v>
          </cell>
          <cell r="F331" t="str">
            <v xml:space="preserve"> DIRECTORS</v>
          </cell>
          <cell r="H331" t="str">
            <v>ACCOUNTANT</v>
          </cell>
          <cell r="I331">
            <v>0</v>
          </cell>
        </row>
        <row r="332">
          <cell r="A332" t="str">
            <v>CHARTERED ACCOUNTANT</v>
          </cell>
          <cell r="I332">
            <v>0</v>
          </cell>
        </row>
        <row r="333">
          <cell r="A333" t="str">
            <v xml:space="preserve">PLACE : KATHMANDU    </v>
          </cell>
          <cell r="I333">
            <v>0</v>
          </cell>
        </row>
        <row r="334">
          <cell r="A334" t="str">
            <v>DATE: 2059/6/4</v>
          </cell>
          <cell r="I334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(2)"/>
      <sheetName val="anx2 (2)"/>
      <sheetName val="Tax Comutation New (2)"/>
      <sheetName val="anx5 (2)"/>
      <sheetName val="Balance Sheet"/>
      <sheetName val="Depreciation"/>
      <sheetName val="Tax Dep"/>
      <sheetName val="Tax Sheet "/>
      <sheetName val="Annx 5"/>
      <sheetName val="annx2"/>
      <sheetName val="Fixed Assets"/>
      <sheetName val="Debtors &amp; Creditors"/>
      <sheetName val="Add Back"/>
      <sheetName val="TB061"/>
      <sheetName val="Previous Years "/>
      <sheetName val="Repair &amp; Maintinance"/>
      <sheetName val="Fixed Assets 057-058"/>
      <sheetName val="Sheet2"/>
      <sheetName val="anx 10"/>
      <sheetName val="Tax Comutation New "/>
      <sheetName val="Profit Reconcilatin"/>
      <sheetName val="Cash flow "/>
    </sheetNames>
    <sheetDataSet>
      <sheetData sheetId="0"/>
      <sheetData sheetId="1"/>
      <sheetData sheetId="2"/>
      <sheetData sheetId="3"/>
      <sheetData sheetId="4">
        <row r="1">
          <cell r="A1" t="str">
            <v>MACHAN WILD LIFE RESORT (P) LIMITED</v>
          </cell>
        </row>
        <row r="2">
          <cell r="A2" t="str">
            <v>KATHMANDU</v>
          </cell>
        </row>
        <row r="3">
          <cell r="A3" t="str">
            <v>BALANCE SHEET AS AT ASHAD 31, 2061 (2004/7/15)</v>
          </cell>
        </row>
        <row r="5">
          <cell r="A5" t="str">
            <v>SOURCE OF FUND</v>
          </cell>
          <cell r="D5" t="str">
            <v>SCH.</v>
          </cell>
          <cell r="F5" t="str">
            <v>2061-3-31 (2004/7/15)</v>
          </cell>
          <cell r="H5" t="str">
            <v>2060-3-32 (2003/7/16)</v>
          </cell>
        </row>
        <row r="6">
          <cell r="A6" t="str">
            <v>1. SHARE HOLDER'S FUND:</v>
          </cell>
          <cell r="F6" t="str">
            <v>NRS</v>
          </cell>
          <cell r="H6" t="str">
            <v>NRS</v>
          </cell>
        </row>
        <row r="7">
          <cell r="A7" t="str">
            <v xml:space="preserve">    a. SHARE CAPITAL</v>
          </cell>
          <cell r="D7" t="str">
            <v>A</v>
          </cell>
          <cell r="F7">
            <v>15000000</v>
          </cell>
          <cell r="H7">
            <v>15000000</v>
          </cell>
        </row>
        <row r="8">
          <cell r="A8" t="str">
            <v xml:space="preserve">    b. PROFIT &amp; LOSS ACCOUNT</v>
          </cell>
          <cell r="F8">
            <v>0</v>
          </cell>
          <cell r="H8">
            <v>270223.21999999997</v>
          </cell>
        </row>
        <row r="11">
          <cell r="A11" t="str">
            <v xml:space="preserve">    TOTAL SHARE HOLDER'S FUND</v>
          </cell>
          <cell r="C11" t="str">
            <v/>
          </cell>
          <cell r="F11">
            <v>15000000</v>
          </cell>
          <cell r="H11">
            <v>15270223.220000001</v>
          </cell>
        </row>
        <row r="13">
          <cell r="A13" t="str">
            <v>2. LONG TERM LOAN</v>
          </cell>
          <cell r="F13">
            <v>0</v>
          </cell>
          <cell r="H13">
            <v>0</v>
          </cell>
        </row>
        <row r="16">
          <cell r="A16" t="str">
            <v>TOTAL SOURCES OF FUND (1+2)</v>
          </cell>
          <cell r="F16">
            <v>15000000</v>
          </cell>
          <cell r="H16">
            <v>15270223.220000001</v>
          </cell>
        </row>
        <row r="19">
          <cell r="A19" t="str">
            <v>APPLICATION OF FUND</v>
          </cell>
        </row>
        <row r="20">
          <cell r="A20" t="str">
            <v xml:space="preserve">1. FIXED ASSETS </v>
          </cell>
        </row>
        <row r="21">
          <cell r="A21" t="str">
            <v xml:space="preserve">    a. COST PRICE</v>
          </cell>
          <cell r="D21" t="str">
            <v>B</v>
          </cell>
          <cell r="F21">
            <v>22903422.48</v>
          </cell>
          <cell r="H21">
            <v>23608897.48</v>
          </cell>
        </row>
        <row r="22">
          <cell r="A22" t="str">
            <v xml:space="preserve">    b. ACCUMULATED DEPRECIATION</v>
          </cell>
          <cell r="D22" t="str">
            <v>B</v>
          </cell>
          <cell r="F22">
            <v>-13001759.470000001</v>
          </cell>
          <cell r="H22">
            <v>-12171006.039999999</v>
          </cell>
        </row>
        <row r="25">
          <cell r="A25" t="str">
            <v xml:space="preserve">    c. WRITTEN DOWN VALUE</v>
          </cell>
          <cell r="D25" t="str">
            <v>B</v>
          </cell>
          <cell r="F25">
            <v>9901663.0099999998</v>
          </cell>
          <cell r="H25">
            <v>11437891.439999999</v>
          </cell>
        </row>
        <row r="26">
          <cell r="A26" t="str">
            <v>2. INVESTMENT (LUMBINI BANK)</v>
          </cell>
          <cell r="F26">
            <v>15000000</v>
          </cell>
          <cell r="H26">
            <v>15000000</v>
          </cell>
        </row>
        <row r="27">
          <cell r="A27" t="str">
            <v>3. CURRENT ASSETS</v>
          </cell>
        </row>
        <row r="28">
          <cell r="A28" t="str">
            <v xml:space="preserve">    a. CASH AND BANKS</v>
          </cell>
          <cell r="D28" t="str">
            <v>C</v>
          </cell>
          <cell r="F28">
            <v>268213.05</v>
          </cell>
          <cell r="H28">
            <v>338651.6</v>
          </cell>
        </row>
        <row r="29">
          <cell r="A29" t="str">
            <v xml:space="preserve">    b. RECEIVABLE, ADVANCES &amp; DEPOSITS</v>
          </cell>
          <cell r="D29" t="str">
            <v>D</v>
          </cell>
          <cell r="F29">
            <v>11445773.92</v>
          </cell>
          <cell r="H29">
            <v>11370236.92</v>
          </cell>
        </row>
        <row r="30">
          <cell r="A30" t="str">
            <v xml:space="preserve">    c. CLOSING STOCK</v>
          </cell>
          <cell r="D30" t="str">
            <v>E</v>
          </cell>
          <cell r="F30">
            <v>293029.09000000003</v>
          </cell>
          <cell r="H30">
            <v>541092.86</v>
          </cell>
        </row>
        <row r="33">
          <cell r="A33" t="str">
            <v xml:space="preserve">  TOTAL CURRENT ASSETS (I)</v>
          </cell>
          <cell r="F33">
            <v>12007016.060000001</v>
          </cell>
          <cell r="H33">
            <v>12249981.380000001</v>
          </cell>
        </row>
        <row r="34">
          <cell r="A34" t="str">
            <v xml:space="preserve">  LESS: CURRENT LIABILITIES</v>
          </cell>
        </row>
        <row r="35">
          <cell r="A35" t="str">
            <v xml:space="preserve">    a. ACCOUNTS PAYABLE</v>
          </cell>
          <cell r="D35" t="str">
            <v>F.1</v>
          </cell>
          <cell r="F35">
            <v>7240716.9500000002</v>
          </cell>
          <cell r="H35">
            <v>7158069.1399999997</v>
          </cell>
        </row>
        <row r="36">
          <cell r="A36" t="str">
            <v xml:space="preserve">    b. PROVISION</v>
          </cell>
          <cell r="D36" t="str">
            <v>F.2</v>
          </cell>
          <cell r="F36">
            <v>0</v>
          </cell>
          <cell r="H36">
            <v>0</v>
          </cell>
        </row>
        <row r="37">
          <cell r="A37" t="str">
            <v xml:space="preserve">    b. SHORT TERM LOAN</v>
          </cell>
          <cell r="D37" t="str">
            <v>G</v>
          </cell>
          <cell r="F37">
            <v>16790000</v>
          </cell>
          <cell r="H37">
            <v>16259580.460000001</v>
          </cell>
        </row>
        <row r="40">
          <cell r="A40" t="str">
            <v xml:space="preserve">  TOTAL CURRENT LIABILITIES (II)</v>
          </cell>
          <cell r="F40">
            <v>24030716.949999999</v>
          </cell>
          <cell r="H40">
            <v>23417649.600000001</v>
          </cell>
        </row>
        <row r="41">
          <cell r="A41" t="str">
            <v xml:space="preserve">  NET CURRENT ASSETS (I-II)</v>
          </cell>
          <cell r="F41">
            <v>-12023700.890000001</v>
          </cell>
          <cell r="H41">
            <v>-11167668.220000001</v>
          </cell>
        </row>
        <row r="43">
          <cell r="A43" t="str">
            <v>4. PROFIT AND LOSS ACCOUNT</v>
          </cell>
          <cell r="F43">
            <v>2122037.88</v>
          </cell>
          <cell r="H43">
            <v>0</v>
          </cell>
        </row>
        <row r="46">
          <cell r="A46" t="str">
            <v>TOTAL APPLICATION OF FUND (1+2+3+4)</v>
          </cell>
          <cell r="F46">
            <v>15000000</v>
          </cell>
          <cell r="H46">
            <v>15270223.220000001</v>
          </cell>
        </row>
        <row r="50">
          <cell r="A50" t="str">
            <v>NOTE: 1.SCHEDULE "A TO K" FORM PART OF ANNUAL ACCOUNTS 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zoomScale="70" zoomScaleNormal="7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C43" sqref="C42:M43"/>
    </sheetView>
  </sheetViews>
  <sheetFormatPr defaultColWidth="9.140625" defaultRowHeight="14.25"/>
  <cols>
    <col min="1" max="1" width="12.5703125" style="2" bestFit="1" customWidth="1"/>
    <col min="2" max="2" width="44" style="2" bestFit="1" customWidth="1"/>
    <col min="3" max="3" width="15.28515625" style="2" bestFit="1" customWidth="1"/>
    <col min="4" max="4" width="16" style="2" bestFit="1" customWidth="1"/>
    <col min="5" max="5" width="16.7109375" style="2" bestFit="1" customWidth="1"/>
    <col min="6" max="6" width="16" style="2" bestFit="1" customWidth="1"/>
    <col min="7" max="7" width="17.28515625" style="2" hidden="1" customWidth="1"/>
    <col min="8" max="8" width="18.28515625" style="2" hidden="1" customWidth="1"/>
    <col min="9" max="9" width="18.7109375" style="2" hidden="1" customWidth="1"/>
    <col min="10" max="10" width="19.140625" style="2" hidden="1" customWidth="1"/>
    <col min="11" max="11" width="19.5703125" style="2" hidden="1" customWidth="1"/>
    <col min="12" max="12" width="20" style="2" hidden="1" customWidth="1"/>
    <col min="13" max="13" width="22.85546875" style="2" bestFit="1" customWidth="1"/>
    <col min="14" max="14" width="22.85546875" style="20" bestFit="1" customWidth="1"/>
    <col min="15" max="15" width="112" style="1" bestFit="1" customWidth="1"/>
    <col min="16" max="16" width="17" style="2" bestFit="1" customWidth="1"/>
    <col min="17" max="16384" width="9.140625" style="2"/>
  </cols>
  <sheetData>
    <row r="1" spans="1:16" ht="16.5" thickBo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5">
      <c r="A2" s="3" t="s">
        <v>22</v>
      </c>
      <c r="B2" s="4" t="s">
        <v>23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11</v>
      </c>
      <c r="O2" s="7" t="s">
        <v>12</v>
      </c>
    </row>
    <row r="3" spans="1:16">
      <c r="A3" s="8"/>
      <c r="B3" s="9" t="s">
        <v>13</v>
      </c>
      <c r="C3" s="10">
        <v>485989.45979247731</v>
      </c>
      <c r="D3" s="10">
        <v>245999.37029831388</v>
      </c>
      <c r="E3" s="10">
        <v>202997.95979247731</v>
      </c>
      <c r="F3" s="10">
        <v>323221.46368352789</v>
      </c>
      <c r="G3" s="10">
        <v>297601.2924773022</v>
      </c>
      <c r="H3" s="10">
        <v>135805.94747081713</v>
      </c>
      <c r="I3" s="10">
        <v>63342.443579766536</v>
      </c>
      <c r="J3" s="10">
        <v>28161.696498054473</v>
      </c>
      <c r="K3" s="10">
        <v>16605.970817120622</v>
      </c>
      <c r="L3" s="10">
        <v>19578.394293125813</v>
      </c>
      <c r="M3" s="10">
        <v>1819303.9987029831</v>
      </c>
      <c r="N3" s="11" t="e">
        <f t="shared" ref="N3:N42" si="0">M3/$M$43</f>
        <v>#DIV/0!</v>
      </c>
      <c r="O3" s="12" t="s">
        <v>14</v>
      </c>
      <c r="P3" s="13"/>
    </row>
    <row r="4" spans="1:16">
      <c r="A4" s="8"/>
      <c r="B4" s="9" t="s">
        <v>15</v>
      </c>
      <c r="C4" s="10">
        <v>101197.2159533074</v>
      </c>
      <c r="D4" s="10">
        <v>62637.977302204927</v>
      </c>
      <c r="E4" s="10">
        <v>46461.148508430611</v>
      </c>
      <c r="F4" s="10">
        <v>84097.098573281459</v>
      </c>
      <c r="G4" s="10">
        <v>64008.01815823606</v>
      </c>
      <c r="H4" s="10">
        <v>15534.209468223087</v>
      </c>
      <c r="I4" s="10">
        <v>87610.256160830089</v>
      </c>
      <c r="J4" s="10">
        <v>110452.61997405966</v>
      </c>
      <c r="K4" s="10">
        <v>21.076523994811932</v>
      </c>
      <c r="L4" s="10">
        <v>0</v>
      </c>
      <c r="M4" s="10">
        <v>572019.62062256807</v>
      </c>
      <c r="N4" s="11" t="e">
        <f t="shared" si="0"/>
        <v>#DIV/0!</v>
      </c>
      <c r="O4" s="12" t="s">
        <v>16</v>
      </c>
      <c r="P4" s="13"/>
    </row>
    <row r="5" spans="1:16">
      <c r="A5" s="8"/>
      <c r="B5" s="9" t="s">
        <v>17</v>
      </c>
      <c r="C5" s="10">
        <v>125887.89623865111</v>
      </c>
      <c r="D5" s="10">
        <v>45461.388456549932</v>
      </c>
      <c r="E5" s="10">
        <v>44828.623865110247</v>
      </c>
      <c r="F5" s="10">
        <v>87571.702983138777</v>
      </c>
      <c r="G5" s="10">
        <v>86491.774319066142</v>
      </c>
      <c r="H5" s="10">
        <v>37110.704928664069</v>
      </c>
      <c r="I5" s="10">
        <v>4593.9896238651108</v>
      </c>
      <c r="J5" s="10">
        <v>97.276264591439684</v>
      </c>
      <c r="K5" s="10">
        <v>163.74837872892348</v>
      </c>
      <c r="L5" s="10">
        <v>0</v>
      </c>
      <c r="M5" s="10">
        <v>432207.10505836573</v>
      </c>
      <c r="N5" s="11" t="e">
        <f t="shared" si="0"/>
        <v>#DIV/0!</v>
      </c>
      <c r="O5" s="12" t="s">
        <v>18</v>
      </c>
      <c r="P5" s="13"/>
    </row>
    <row r="6" spans="1:16">
      <c r="A6" s="8"/>
      <c r="B6" s="9" t="s">
        <v>19</v>
      </c>
      <c r="C6" s="10">
        <v>22039.493514915692</v>
      </c>
      <c r="D6" s="10">
        <v>6506.988326848249</v>
      </c>
      <c r="E6" s="10">
        <v>3727.913748378729</v>
      </c>
      <c r="F6" s="10">
        <v>0</v>
      </c>
      <c r="G6" s="10">
        <v>0</v>
      </c>
      <c r="H6" s="10">
        <v>21.157587548638134</v>
      </c>
      <c r="I6" s="10">
        <v>0</v>
      </c>
      <c r="J6" s="10">
        <v>0</v>
      </c>
      <c r="K6" s="10">
        <v>0</v>
      </c>
      <c r="L6" s="10">
        <v>0</v>
      </c>
      <c r="M6" s="10">
        <v>32295.553177691305</v>
      </c>
      <c r="N6" s="11" t="e">
        <f t="shared" si="0"/>
        <v>#DIV/0!</v>
      </c>
      <c r="O6" s="12" t="s">
        <v>20</v>
      </c>
      <c r="P6" s="13"/>
    </row>
    <row r="7" spans="1:1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e">
        <f t="shared" si="0"/>
        <v>#DIV/0!</v>
      </c>
      <c r="O7" s="12"/>
      <c r="P7" s="13"/>
    </row>
    <row r="8" spans="1:16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 t="e">
        <f t="shared" si="0"/>
        <v>#DIV/0!</v>
      </c>
      <c r="O8" s="12"/>
      <c r="P8" s="13"/>
    </row>
    <row r="9" spans="1:16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 t="e">
        <f t="shared" si="0"/>
        <v>#DIV/0!</v>
      </c>
      <c r="O9" s="12"/>
      <c r="P9" s="13"/>
    </row>
    <row r="10" spans="1:16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 t="e">
        <f t="shared" si="0"/>
        <v>#DIV/0!</v>
      </c>
      <c r="O10" s="12"/>
      <c r="P10" s="13"/>
    </row>
    <row r="11" spans="1:16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 t="e">
        <f t="shared" si="0"/>
        <v>#DIV/0!</v>
      </c>
      <c r="O11" s="12"/>
      <c r="P11" s="13"/>
    </row>
    <row r="12" spans="1:16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 t="e">
        <f t="shared" si="0"/>
        <v>#DIV/0!</v>
      </c>
      <c r="O12" s="12"/>
      <c r="P12" s="13"/>
    </row>
    <row r="13" spans="1:16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 t="e">
        <f t="shared" si="0"/>
        <v>#DIV/0!</v>
      </c>
      <c r="O13" s="12"/>
      <c r="P13" s="13"/>
    </row>
    <row r="14" spans="1:16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 t="e">
        <f t="shared" si="0"/>
        <v>#DIV/0!</v>
      </c>
      <c r="O14" s="12"/>
      <c r="P14" s="13"/>
    </row>
    <row r="15" spans="1:16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 t="e">
        <f t="shared" si="0"/>
        <v>#DIV/0!</v>
      </c>
      <c r="O15" s="12"/>
      <c r="P15" s="13"/>
    </row>
    <row r="16" spans="1:16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 t="e">
        <f t="shared" si="0"/>
        <v>#DIV/0!</v>
      </c>
      <c r="O16" s="12"/>
      <c r="P16" s="13"/>
    </row>
    <row r="17" spans="1:16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 t="e">
        <f t="shared" si="0"/>
        <v>#DIV/0!</v>
      </c>
      <c r="O17" s="12"/>
      <c r="P17" s="13"/>
    </row>
    <row r="18" spans="1:16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e">
        <f t="shared" si="0"/>
        <v>#DIV/0!</v>
      </c>
      <c r="O18" s="12"/>
      <c r="P18" s="13"/>
    </row>
    <row r="19" spans="1:16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 t="e">
        <f t="shared" si="0"/>
        <v>#DIV/0!</v>
      </c>
      <c r="O19" s="12"/>
      <c r="P19" s="13"/>
    </row>
    <row r="20" spans="1:16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 t="e">
        <f t="shared" si="0"/>
        <v>#DIV/0!</v>
      </c>
      <c r="O20" s="12"/>
      <c r="P20" s="13"/>
    </row>
    <row r="21" spans="1:16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e">
        <f t="shared" si="0"/>
        <v>#DIV/0!</v>
      </c>
      <c r="O21" s="12"/>
      <c r="P21" s="13"/>
    </row>
    <row r="22" spans="1:16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e">
        <f t="shared" si="0"/>
        <v>#DIV/0!</v>
      </c>
      <c r="O22" s="12"/>
      <c r="P22" s="13"/>
    </row>
    <row r="23" spans="1:16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 t="e">
        <f t="shared" si="0"/>
        <v>#DIV/0!</v>
      </c>
      <c r="O23" s="12"/>
      <c r="P23" s="13"/>
    </row>
    <row r="24" spans="1:16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 t="e">
        <f t="shared" si="0"/>
        <v>#DIV/0!</v>
      </c>
      <c r="O24" s="12"/>
      <c r="P24" s="13"/>
    </row>
    <row r="25" spans="1:16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 t="e">
        <f t="shared" si="0"/>
        <v>#DIV/0!</v>
      </c>
      <c r="O25" s="12"/>
      <c r="P25" s="13"/>
    </row>
    <row r="26" spans="1:16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 t="e">
        <f t="shared" si="0"/>
        <v>#DIV/0!</v>
      </c>
      <c r="O26" s="12"/>
      <c r="P26" s="13"/>
    </row>
    <row r="27" spans="1:16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 t="e">
        <f t="shared" si="0"/>
        <v>#DIV/0!</v>
      </c>
      <c r="O27" s="12"/>
      <c r="P27" s="13"/>
    </row>
    <row r="28" spans="1:16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 t="e">
        <f t="shared" si="0"/>
        <v>#DIV/0!</v>
      </c>
      <c r="O28" s="12"/>
      <c r="P28" s="13"/>
    </row>
    <row r="29" spans="1:16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 t="e">
        <f t="shared" si="0"/>
        <v>#DIV/0!</v>
      </c>
      <c r="O29" s="12"/>
      <c r="P29" s="13"/>
    </row>
    <row r="30" spans="1:16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 t="e">
        <f t="shared" si="0"/>
        <v>#DIV/0!</v>
      </c>
      <c r="O30" s="12"/>
      <c r="P30" s="13"/>
    </row>
    <row r="31" spans="1:16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 t="e">
        <f t="shared" si="0"/>
        <v>#DIV/0!</v>
      </c>
      <c r="O31" s="12"/>
      <c r="P31" s="13"/>
    </row>
    <row r="32" spans="1:16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 t="e">
        <f t="shared" si="0"/>
        <v>#DIV/0!</v>
      </c>
      <c r="O32" s="12"/>
      <c r="P32" s="13"/>
    </row>
    <row r="33" spans="1:16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 t="e">
        <f t="shared" si="0"/>
        <v>#DIV/0!</v>
      </c>
      <c r="O33" s="12"/>
      <c r="P33" s="13"/>
    </row>
    <row r="34" spans="1:16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 t="e">
        <f t="shared" si="0"/>
        <v>#DIV/0!</v>
      </c>
      <c r="O34" s="12"/>
      <c r="P34" s="13"/>
    </row>
    <row r="35" spans="1:16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 t="e">
        <f t="shared" si="0"/>
        <v>#DIV/0!</v>
      </c>
      <c r="O35" s="12"/>
      <c r="P35" s="13"/>
    </row>
    <row r="36" spans="1:16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 t="e">
        <f t="shared" si="0"/>
        <v>#DIV/0!</v>
      </c>
      <c r="O36" s="12"/>
      <c r="P36" s="13"/>
    </row>
    <row r="37" spans="1:16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 t="e">
        <f t="shared" si="0"/>
        <v>#DIV/0!</v>
      </c>
      <c r="O37" s="12"/>
      <c r="P37" s="13"/>
    </row>
    <row r="38" spans="1:16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 t="e">
        <f t="shared" si="0"/>
        <v>#DIV/0!</v>
      </c>
      <c r="O38" s="12"/>
      <c r="P38" s="13"/>
    </row>
    <row r="39" spans="1:16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 t="e">
        <f t="shared" si="0"/>
        <v>#DIV/0!</v>
      </c>
      <c r="O39" s="12"/>
      <c r="P39" s="13"/>
    </row>
    <row r="40" spans="1:16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 t="e">
        <f t="shared" si="0"/>
        <v>#DIV/0!</v>
      </c>
      <c r="O40" s="12"/>
      <c r="P40" s="13"/>
    </row>
    <row r="41" spans="1:16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 t="e">
        <f t="shared" si="0"/>
        <v>#DIV/0!</v>
      </c>
      <c r="O41" s="12"/>
      <c r="P41" s="13"/>
    </row>
    <row r="42" spans="1:16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 t="e">
        <f t="shared" si="0"/>
        <v>#DIV/0!</v>
      </c>
      <c r="O42" s="12"/>
      <c r="P42" s="13"/>
    </row>
    <row r="43" spans="1:16" ht="15.75" thickBot="1">
      <c r="A43" s="14" t="s">
        <v>21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 t="e">
        <f t="shared" ref="C43:N43" si="1">SUM(N3:N42)</f>
        <v>#DIV/0!</v>
      </c>
      <c r="O43" s="18" t="str">
        <f>PROPER(B43)</f>
        <v/>
      </c>
    </row>
    <row r="44" spans="1:16">
      <c r="E44" s="19">
        <f>SUM(C43:E43)</f>
        <v>0</v>
      </c>
      <c r="F44" s="19">
        <f>SUM(F43:L43)</f>
        <v>0</v>
      </c>
    </row>
    <row r="45" spans="1:16">
      <c r="E45" s="21" t="e">
        <f>E44/M43</f>
        <v>#DIV/0!</v>
      </c>
      <c r="F45" s="21" t="e">
        <f>F44/M43</f>
        <v>#DIV/0!</v>
      </c>
    </row>
    <row r="46" spans="1:16">
      <c r="M46" s="22"/>
    </row>
    <row r="47" spans="1:16" ht="15">
      <c r="A47" s="26" t="s">
        <v>25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6">
      <c r="M48" s="23"/>
    </row>
    <row r="49" spans="12:15">
      <c r="M49" s="23"/>
      <c r="O49" s="24"/>
    </row>
    <row r="52" spans="12:15">
      <c r="L52" s="23"/>
    </row>
  </sheetData>
  <mergeCells count="2">
    <mergeCell ref="A1:N1"/>
    <mergeCell ref="A47:M47"/>
  </mergeCells>
  <pageMargins left="0.7" right="0.7" top="0.75" bottom="0.75" header="0.3" footer="0.3"/>
  <pageSetup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Debtors Ageing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Aminath Waheed</dc:creator>
  <cp:lastModifiedBy>Isha Washeed</cp:lastModifiedBy>
  <dcterms:created xsi:type="dcterms:W3CDTF">2020-11-19T06:15:03Z</dcterms:created>
  <dcterms:modified xsi:type="dcterms:W3CDTF">2023-01-19T12:15:50Z</dcterms:modified>
</cp:coreProperties>
</file>